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Print_Area" localSheetId="0">Лист1!$A$1:$L$65</definedName>
  </definedNames>
  <calcPr calcId="145621"/>
</workbook>
</file>

<file path=xl/calcChain.xml><?xml version="1.0" encoding="utf-8"?>
<calcChain xmlns="http://schemas.openxmlformats.org/spreadsheetml/2006/main">
  <c r="I28" i="1" l="1"/>
  <c r="I29" i="1"/>
  <c r="I30" i="1"/>
  <c r="I15" i="1" l="1"/>
  <c r="I13" i="1"/>
  <c r="I12" i="1"/>
  <c r="I16" i="1"/>
  <c r="I25" i="1" l="1"/>
  <c r="I24" i="1"/>
  <c r="I23" i="1"/>
  <c r="I21" i="1"/>
  <c r="I20" i="1"/>
  <c r="I19" i="1"/>
  <c r="I17" i="1"/>
  <c r="I11" i="1"/>
  <c r="H25" i="1" l="1"/>
  <c r="H24" i="1"/>
  <c r="H23" i="1"/>
  <c r="H11" i="1"/>
  <c r="H13" i="1" l="1"/>
  <c r="H12" i="1"/>
  <c r="H17" i="1"/>
  <c r="H16" i="1"/>
  <c r="H15" i="1"/>
  <c r="H21" i="1" l="1"/>
  <c r="H20" i="1"/>
  <c r="H19" i="1"/>
</calcChain>
</file>

<file path=xl/sharedStrings.xml><?xml version="1.0" encoding="utf-8"?>
<sst xmlns="http://schemas.openxmlformats.org/spreadsheetml/2006/main" count="97" uniqueCount="71">
  <si>
    <t>Наименование</t>
  </si>
  <si>
    <t>Ед. изм.</t>
  </si>
  <si>
    <t>шт.</t>
  </si>
  <si>
    <t>лист</t>
  </si>
  <si>
    <t>Каркас</t>
  </si>
  <si>
    <t>Схема теплицы</t>
  </si>
  <si>
    <t>─</t>
  </si>
  <si>
    <t>Плотность</t>
  </si>
  <si>
    <t>Прозрачный</t>
  </si>
  <si>
    <t>Цветной</t>
  </si>
  <si>
    <t>Марка сотового поликарбоната</t>
  </si>
  <si>
    <t>№</t>
  </si>
  <si>
    <t xml:space="preserve">3х6 м </t>
  </si>
  <si>
    <t xml:space="preserve">3х8 м </t>
  </si>
  <si>
    <t>0,6 кг/м2</t>
  </si>
  <si>
    <t>3х4 м</t>
  </si>
  <si>
    <t>Сеть Магазинов "МОНТАЖНИК",</t>
  </si>
  <si>
    <t>При покупке двух и более теплиц</t>
  </si>
  <si>
    <t>БЕСПЛАТНО</t>
  </si>
  <si>
    <t>По Пермскому краю</t>
  </si>
  <si>
    <t>ДОСТАВКА ПО ПЕРМСКОМУ КРАЮ</t>
  </si>
  <si>
    <t>Расчитывается индевидуально</t>
  </si>
  <si>
    <t>Брус для теплиц</t>
  </si>
  <si>
    <t>Брус 100*100*6000 естественной влажности</t>
  </si>
  <si>
    <t>Брус 100*100*6000 пропитанный антисептиком</t>
  </si>
  <si>
    <t>Комплект бруса на теплицу 4м / 6м / 8м (с уголками и саморезами)</t>
  </si>
  <si>
    <r>
      <rPr>
        <b/>
        <i/>
        <sz val="16"/>
        <color indexed="8"/>
        <rFont val="Arial"/>
        <family val="2"/>
        <charset val="204"/>
      </rPr>
      <t xml:space="preserve"> 4мм   (0,6 кг/м2)</t>
    </r>
    <r>
      <rPr>
        <b/>
        <i/>
        <sz val="20"/>
        <color indexed="8"/>
        <rFont val="Arial"/>
        <family val="2"/>
        <charset val="204"/>
      </rPr>
      <t xml:space="preserve"> </t>
    </r>
  </si>
  <si>
    <t xml:space="preserve"> бесцветный 4 мм </t>
  </si>
  <si>
    <t>Теплица 3м Стандарт 2 двери, 2 форточки, дуги через 1м</t>
  </si>
  <si>
    <t>Теплица 3м шаг дуги 0,65 2 двери, 2 форточки</t>
  </si>
  <si>
    <t>Теплица 2.5м шаг дуги через 1м 2 двери, 2 форточки</t>
  </si>
  <si>
    <t>Теплица 2м шаг дуги 1м 2 двери, 4 форточки</t>
  </si>
  <si>
    <t>2,5х4 м</t>
  </si>
  <si>
    <t xml:space="preserve">2,5х6 м </t>
  </si>
  <si>
    <t xml:space="preserve">2,5х8 м </t>
  </si>
  <si>
    <t>2х4 м</t>
  </si>
  <si>
    <t xml:space="preserve">2х6 м </t>
  </si>
  <si>
    <t xml:space="preserve">2х8 м </t>
  </si>
  <si>
    <t>Парник 2х0,8х0,8м</t>
  </si>
  <si>
    <t>Парник  каркас оцинкованный</t>
  </si>
  <si>
    <t>Парник  каркас + СПК 0,6 плотность</t>
  </si>
  <si>
    <t>Теплица оцинкованная  (Оцинкованная сталь горячего цинкования ГОСТ-19904-90/08 пс)</t>
  </si>
  <si>
    <t xml:space="preserve"> Монтаж теплицы</t>
  </si>
  <si>
    <t>теплица 4метра с шагом дуги 1м</t>
  </si>
  <si>
    <t>теплица 6метра с шагом дуги 1м и 4м с шагом дуги 0,65м</t>
  </si>
  <si>
    <t>теплица 8метров с шагом дуги 1м и 6м с шагом дуги 0,65м</t>
  </si>
  <si>
    <t>5000р.</t>
  </si>
  <si>
    <t>теплица 8метров с шагом 0,65м</t>
  </si>
  <si>
    <t>5500р.</t>
  </si>
  <si>
    <t>6000р.</t>
  </si>
  <si>
    <t>-</t>
  </si>
  <si>
    <t>Кунгур</t>
  </si>
  <si>
    <t>Теплица 3м шаг дуги 1м без дверей и форточек</t>
  </si>
  <si>
    <t>чехол на теплицу</t>
  </si>
  <si>
    <t>теплица + чехол</t>
  </si>
  <si>
    <t>НОВИНКА!!! Теплица "Кунгурка" с чехлом из армированной плёнки</t>
  </si>
  <si>
    <t>эл. Почта:                     Kungur_sk@mail.ru</t>
  </si>
  <si>
    <r>
      <t xml:space="preserve">     </t>
    </r>
    <r>
      <rPr>
        <sz val="32"/>
        <rFont val="Calibri"/>
        <family val="2"/>
        <charset val="204"/>
        <scheme val="minor"/>
      </rPr>
      <t xml:space="preserve">    </t>
    </r>
    <r>
      <rPr>
        <sz val="38"/>
        <rFont val="Calibri"/>
        <family val="2"/>
        <charset val="204"/>
        <scheme val="minor"/>
      </rPr>
      <t>г. Кунгур</t>
    </r>
    <r>
      <rPr>
        <sz val="32"/>
        <rFont val="Calibri"/>
        <family val="2"/>
        <charset val="204"/>
        <scheme val="minor"/>
      </rPr>
      <t xml:space="preserve">, ул. Свободы 82а. Тел. </t>
    </r>
    <r>
      <rPr>
        <b/>
        <sz val="32"/>
        <rFont val="Calibri"/>
        <family val="2"/>
        <charset val="204"/>
        <scheme val="minor"/>
      </rPr>
      <t>2-58-00</t>
    </r>
  </si>
  <si>
    <r>
      <t xml:space="preserve">       </t>
    </r>
    <r>
      <rPr>
        <sz val="32"/>
        <rFont val="Calibri"/>
        <family val="2"/>
        <charset val="204"/>
        <scheme val="minor"/>
      </rPr>
      <t xml:space="preserve">  сотовый </t>
    </r>
    <r>
      <rPr>
        <b/>
        <sz val="32"/>
        <rFont val="Calibri"/>
        <family val="2"/>
        <charset val="204"/>
        <scheme val="minor"/>
      </rPr>
      <t>8-950-452-59-58</t>
    </r>
  </si>
  <si>
    <t>teplica-chehol.ru</t>
  </si>
  <si>
    <t>Теплицы-Кунгур-Пермь.рф</t>
  </si>
  <si>
    <t>4мм(0,77кг/м2)</t>
  </si>
  <si>
    <t>400р.</t>
  </si>
  <si>
    <t>1050р./шт</t>
  </si>
  <si>
    <t>1350р./шт</t>
  </si>
  <si>
    <t>6500р.</t>
  </si>
  <si>
    <t>0,77 кг/м1</t>
  </si>
  <si>
    <t>0,85 кг/м2</t>
  </si>
  <si>
    <t>Дополнительная форточка для теплицы - 1700р.</t>
  </si>
  <si>
    <t>3750р. / 4750р. / 5500р.</t>
  </si>
  <si>
    <t>Прайс-лист. Теплицы.  25.01.2023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</si>
</sst>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2"/>
      <color indexed="8"/>
      <name val="Arial"/>
      <family val="2"/>
      <charset val="204"/>
    </font>
    <font>
      <b/>
      <sz val="20"/>
      <color indexed="8"/>
      <name val="Arial"/>
      <family val="2"/>
      <charset val="204"/>
    </font>
    <font>
      <sz val="22"/>
      <color theme="10"/>
      <name val="Calibri"/>
      <family val="2"/>
      <charset val="204"/>
      <scheme val="minor"/>
    </font>
    <font>
      <b/>
      <i/>
      <sz val="24"/>
      <color theme="1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i/>
      <sz val="20"/>
      <color indexed="8"/>
      <name val="Arial"/>
      <family val="2"/>
      <charset val="204"/>
    </font>
    <font>
      <b/>
      <i/>
      <sz val="20"/>
      <color theme="1"/>
      <name val="Arial"/>
      <family val="2"/>
      <charset val="204"/>
    </font>
    <font>
      <b/>
      <i/>
      <sz val="24"/>
      <name val="Arial"/>
      <family val="2"/>
      <charset val="204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b/>
      <sz val="22"/>
      <color theme="1"/>
      <name val="Arial"/>
      <family val="2"/>
      <charset val="204"/>
    </font>
    <font>
      <sz val="22"/>
      <color indexed="8"/>
      <name val="Calibri"/>
      <family val="2"/>
      <charset val="204"/>
    </font>
    <font>
      <b/>
      <sz val="22"/>
      <name val="Arial"/>
      <family val="2"/>
      <charset val="204"/>
    </font>
    <font>
      <b/>
      <sz val="22"/>
      <color indexed="8"/>
      <name val="Calibri"/>
      <family val="2"/>
      <charset val="204"/>
    </font>
    <font>
      <b/>
      <u/>
      <sz val="22"/>
      <color indexed="8"/>
      <name val="Arial"/>
      <family val="2"/>
      <charset val="204"/>
    </font>
    <font>
      <b/>
      <u/>
      <sz val="22"/>
      <name val="Arial"/>
      <family val="2"/>
      <charset val="204"/>
    </font>
    <font>
      <b/>
      <i/>
      <sz val="24"/>
      <color indexed="8"/>
      <name val="Arial"/>
      <family val="2"/>
      <charset val="204"/>
    </font>
    <font>
      <sz val="28"/>
      <color theme="10"/>
      <name val="Calibri"/>
      <family val="2"/>
      <charset val="204"/>
      <scheme val="minor"/>
    </font>
    <font>
      <i/>
      <sz val="28"/>
      <color indexed="8"/>
      <name val="Arial"/>
      <family val="2"/>
      <charset val="204"/>
    </font>
    <font>
      <u/>
      <sz val="28"/>
      <color theme="10"/>
      <name val="Calibri"/>
      <family val="2"/>
      <scheme val="minor"/>
    </font>
    <font>
      <b/>
      <i/>
      <sz val="16"/>
      <color indexed="8"/>
      <name val="Arial"/>
      <family val="2"/>
      <charset val="204"/>
    </font>
    <font>
      <sz val="32"/>
      <color theme="10"/>
      <name val="Calibri"/>
      <family val="2"/>
      <scheme val="minor"/>
    </font>
    <font>
      <i/>
      <sz val="32"/>
      <color theme="1"/>
      <name val="Arial"/>
      <family val="2"/>
      <charset val="204"/>
    </font>
    <font>
      <sz val="32"/>
      <color theme="1"/>
      <name val="Arial"/>
      <family val="2"/>
      <charset val="204"/>
    </font>
    <font>
      <sz val="26"/>
      <color indexed="8"/>
      <name val="Arial"/>
      <family val="2"/>
      <charset val="204"/>
    </font>
    <font>
      <b/>
      <sz val="26"/>
      <color indexed="8"/>
      <name val="Arial"/>
      <family val="2"/>
      <charset val="204"/>
    </font>
    <font>
      <sz val="28"/>
      <color rgb="FF5372D5"/>
      <name val="Arial"/>
      <family val="2"/>
      <charset val="204"/>
    </font>
    <font>
      <sz val="20"/>
      <color indexed="8"/>
      <name val="Arial"/>
      <family val="2"/>
      <charset val="204"/>
    </font>
    <font>
      <b/>
      <sz val="25"/>
      <color indexed="8"/>
      <name val="Arial"/>
      <family val="2"/>
      <charset val="204"/>
    </font>
    <font>
      <b/>
      <sz val="42"/>
      <name val="Calibri"/>
      <family val="2"/>
      <charset val="204"/>
      <scheme val="minor"/>
    </font>
    <font>
      <sz val="32"/>
      <name val="Calibri"/>
      <family val="2"/>
      <scheme val="minor"/>
    </font>
    <font>
      <i/>
      <sz val="32"/>
      <name val="Arial"/>
      <family val="2"/>
      <charset val="204"/>
    </font>
    <font>
      <sz val="32"/>
      <name val="Arial"/>
      <family val="2"/>
      <charset val="204"/>
    </font>
    <font>
      <sz val="11"/>
      <name val="Arial"/>
      <family val="2"/>
      <charset val="204"/>
    </font>
    <font>
      <sz val="28"/>
      <name val="Arial"/>
      <family val="2"/>
      <charset val="204"/>
    </font>
    <font>
      <sz val="32"/>
      <name val="Calibri"/>
      <family val="2"/>
      <charset val="204"/>
      <scheme val="minor"/>
    </font>
    <font>
      <sz val="38"/>
      <name val="Calibri"/>
      <family val="2"/>
      <charset val="204"/>
      <scheme val="minor"/>
    </font>
    <font>
      <b/>
      <sz val="3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1" fontId="4" fillId="0" borderId="0" xfId="0" applyNumberFormat="1" applyFont="1" applyBorder="1" applyAlignment="1"/>
    <xf numFmtId="1" fontId="3" fillId="0" borderId="0" xfId="0" applyNumberFormat="1" applyFont="1" applyBorder="1" applyAlignment="1"/>
    <xf numFmtId="0" fontId="5" fillId="0" borderId="0" xfId="1" applyBorder="1" applyAlignment="1"/>
    <xf numFmtId="0" fontId="6" fillId="0" borderId="0" xfId="0" applyFont="1" applyBorder="1" applyAlignment="1">
      <alignment horizontal="right" wrapText="1"/>
    </xf>
    <xf numFmtId="0" fontId="8" fillId="0" borderId="0" xfId="1" applyFont="1" applyBorder="1" applyAlignment="1"/>
    <xf numFmtId="0" fontId="9" fillId="0" borderId="0" xfId="0" applyFont="1" applyBorder="1" applyAlignment="1"/>
    <xf numFmtId="0" fontId="1" fillId="4" borderId="0" xfId="0" applyFont="1" applyFill="1"/>
    <xf numFmtId="0" fontId="1" fillId="4" borderId="0" xfId="0" applyFont="1" applyFill="1" applyBorder="1"/>
    <xf numFmtId="164" fontId="15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36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5" fillId="4" borderId="15" xfId="0" applyNumberFormat="1" applyFont="1" applyFill="1" applyBorder="1" applyAlignment="1">
      <alignment horizontal="center" vertical="center"/>
    </xf>
    <xf numFmtId="3" fontId="15" fillId="4" borderId="16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3" fontId="15" fillId="0" borderId="24" xfId="0" applyNumberFormat="1" applyFont="1" applyFill="1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/>
    </xf>
    <xf numFmtId="164" fontId="17" fillId="0" borderId="35" xfId="0" applyNumberFormat="1" applyFont="1" applyFill="1" applyBorder="1" applyAlignment="1">
      <alignment horizontal="center" vertical="center"/>
    </xf>
    <xf numFmtId="164" fontId="19" fillId="0" borderId="3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23" fillId="0" borderId="0" xfId="1" applyFont="1" applyBorder="1" applyAlignment="1"/>
    <xf numFmtId="0" fontId="25" fillId="0" borderId="0" xfId="1" applyFont="1" applyBorder="1" applyAlignment="1"/>
    <xf numFmtId="0" fontId="24" fillId="0" borderId="0" xfId="0" applyFont="1" applyBorder="1" applyAlignment="1">
      <alignment horizontal="right" wrapText="1"/>
    </xf>
    <xf numFmtId="0" fontId="27" fillId="0" borderId="0" xfId="1" applyFont="1" applyBorder="1" applyAlignment="1"/>
    <xf numFmtId="0" fontId="28" fillId="0" borderId="1" xfId="0" applyFont="1" applyBorder="1" applyAlignment="1"/>
    <xf numFmtId="0" fontId="29" fillId="0" borderId="1" xfId="0" applyFont="1" applyBorder="1"/>
    <xf numFmtId="164" fontId="10" fillId="4" borderId="35" xfId="0" applyNumberFormat="1" applyFont="1" applyFill="1" applyBorder="1" applyAlignment="1">
      <alignment horizontal="center" vertical="center"/>
    </xf>
    <xf numFmtId="3" fontId="15" fillId="4" borderId="4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164" fontId="15" fillId="4" borderId="38" xfId="0" applyNumberFormat="1" applyFont="1" applyFill="1" applyBorder="1" applyAlignment="1">
      <alignment horizontal="center" vertical="center"/>
    </xf>
    <xf numFmtId="1" fontId="14" fillId="4" borderId="22" xfId="0" applyNumberFormat="1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1" fontId="14" fillId="4" borderId="13" xfId="0" applyNumberFormat="1" applyFont="1" applyFill="1" applyBorder="1" applyAlignment="1">
      <alignment vertical="center"/>
    </xf>
    <xf numFmtId="1" fontId="14" fillId="4" borderId="6" xfId="0" applyNumberFormat="1" applyFont="1" applyFill="1" applyBorder="1" applyAlignment="1">
      <alignment vertical="center"/>
    </xf>
    <xf numFmtId="0" fontId="32" fillId="0" borderId="0" xfId="0" applyFont="1" applyAlignment="1"/>
    <xf numFmtId="0" fontId="14" fillId="5" borderId="20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6" fillId="0" borderId="0" xfId="0" applyFont="1"/>
    <xf numFmtId="0" fontId="36" fillId="0" borderId="41" xfId="1" applyFont="1" applyBorder="1" applyAlignment="1"/>
    <xf numFmtId="0" fontId="36" fillId="0" borderId="0" xfId="1" applyFont="1" applyBorder="1" applyAlignment="1"/>
    <xf numFmtId="0" fontId="37" fillId="0" borderId="0" xfId="0" applyFont="1" applyBorder="1" applyAlignment="1"/>
    <xf numFmtId="0" fontId="38" fillId="0" borderId="0" xfId="0" applyFont="1" applyBorder="1"/>
    <xf numFmtId="0" fontId="39" fillId="0" borderId="0" xfId="0" applyFont="1"/>
    <xf numFmtId="0" fontId="40" fillId="0" borderId="0" xfId="0" applyFont="1" applyAlignment="1"/>
    <xf numFmtId="0" fontId="13" fillId="0" borderId="0" xfId="0" applyFont="1" applyBorder="1" applyAlignment="1"/>
    <xf numFmtId="0" fontId="36" fillId="0" borderId="15" xfId="1" applyFont="1" applyBorder="1" applyAlignment="1">
      <alignment horizontal="left"/>
    </xf>
    <xf numFmtId="0" fontId="36" fillId="0" borderId="1" xfId="1" applyFont="1" applyBorder="1" applyAlignment="1"/>
    <xf numFmtId="0" fontId="11" fillId="2" borderId="2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1" fontId="7" fillId="4" borderId="19" xfId="0" applyNumberFormat="1" applyFont="1" applyFill="1" applyBorder="1" applyAlignment="1">
      <alignment horizontal="left" vertical="center"/>
    </xf>
    <xf numFmtId="1" fontId="7" fillId="4" borderId="8" xfId="0" applyNumberFormat="1" applyFont="1" applyFill="1" applyBorder="1" applyAlignment="1">
      <alignment horizontal="left" vertical="center"/>
    </xf>
    <xf numFmtId="1" fontId="7" fillId="4" borderId="40" xfId="0" applyNumberFormat="1" applyFont="1" applyFill="1" applyBorder="1" applyAlignment="1">
      <alignment horizontal="left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19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  <xf numFmtId="1" fontId="14" fillId="4" borderId="40" xfId="0" applyNumberFormat="1" applyFont="1" applyFill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 vertical="center"/>
    </xf>
    <xf numFmtId="1" fontId="14" fillId="3" borderId="14" xfId="0" applyNumberFormat="1" applyFont="1" applyFill="1" applyBorder="1" applyAlignment="1">
      <alignment horizontal="center" vertical="center"/>
    </xf>
    <xf numFmtId="1" fontId="14" fillId="3" borderId="10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1" fontId="15" fillId="4" borderId="42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left" vertical="center"/>
    </xf>
    <xf numFmtId="1" fontId="7" fillId="4" borderId="2" xfId="0" applyNumberFormat="1" applyFont="1" applyFill="1" applyBorder="1" applyAlignment="1">
      <alignment horizontal="left" vertical="center"/>
    </xf>
    <xf numFmtId="1" fontId="7" fillId="4" borderId="3" xfId="0" applyNumberFormat="1" applyFont="1" applyFill="1" applyBorder="1" applyAlignment="1">
      <alignment horizontal="left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46" xfId="0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164" fontId="14" fillId="0" borderId="43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left" vertical="center"/>
    </xf>
    <xf numFmtId="1" fontId="14" fillId="0" borderId="2" xfId="0" applyNumberFormat="1" applyFont="1" applyFill="1" applyBorder="1" applyAlignment="1">
      <alignment horizontal="left" vertical="center"/>
    </xf>
    <xf numFmtId="1" fontId="14" fillId="0" borderId="3" xfId="0" applyNumberFormat="1" applyFont="1" applyFill="1" applyBorder="1" applyAlignment="1">
      <alignment horizontal="left" vertical="center"/>
    </xf>
    <xf numFmtId="1" fontId="14" fillId="0" borderId="11" xfId="0" applyNumberFormat="1" applyFont="1" applyFill="1" applyBorder="1" applyAlignment="1">
      <alignment horizontal="left" vertical="center"/>
    </xf>
    <xf numFmtId="1" fontId="14" fillId="0" borderId="8" xfId="0" applyNumberFormat="1" applyFont="1" applyFill="1" applyBorder="1" applyAlignment="1">
      <alignment horizontal="left" vertical="center"/>
    </xf>
    <xf numFmtId="1" fontId="14" fillId="0" borderId="40" xfId="0" applyNumberFormat="1" applyFont="1" applyFill="1" applyBorder="1" applyAlignment="1">
      <alignment horizontal="left" vertical="center"/>
    </xf>
    <xf numFmtId="1" fontId="14" fillId="4" borderId="29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4" fillId="0" borderId="37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left" vertical="center"/>
    </xf>
    <xf numFmtId="1" fontId="7" fillId="4" borderId="18" xfId="0" applyNumberFormat="1" applyFont="1" applyFill="1" applyBorder="1" applyAlignment="1">
      <alignment horizontal="left" vertical="center"/>
    </xf>
    <xf numFmtId="0" fontId="33" fillId="3" borderId="33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44" xfId="0" applyNumberFormat="1" applyFont="1" applyFill="1" applyBorder="1" applyAlignment="1">
      <alignment horizontal="center" vertical="center"/>
    </xf>
    <xf numFmtId="1" fontId="18" fillId="0" borderId="19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8" fillId="0" borderId="43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5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3" fontId="20" fillId="0" borderId="40" xfId="0" applyNumberFormat="1" applyFont="1" applyFill="1" applyBorder="1" applyAlignment="1">
      <alignment horizontal="center" vertical="center"/>
    </xf>
    <xf numFmtId="0" fontId="35" fillId="0" borderId="41" xfId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3" fontId="14" fillId="0" borderId="13" xfId="0" applyNumberFormat="1" applyFont="1" applyFill="1" applyBorder="1" applyAlignment="1">
      <alignment horizontal="left" vertical="center"/>
    </xf>
    <xf numFmtId="3" fontId="14" fillId="0" borderId="6" xfId="0" applyNumberFormat="1" applyFont="1" applyFill="1" applyBorder="1" applyAlignment="1">
      <alignment horizontal="left" vertical="center"/>
    </xf>
    <xf numFmtId="164" fontId="15" fillId="0" borderId="31" xfId="0" applyNumberFormat="1" applyFont="1" applyFill="1" applyBorder="1" applyAlignment="1">
      <alignment horizontal="center" vertical="center"/>
    </xf>
    <xf numFmtId="164" fontId="15" fillId="0" borderId="38" xfId="0" applyNumberFormat="1" applyFont="1" applyFill="1" applyBorder="1" applyAlignment="1">
      <alignment horizontal="center" vertical="center"/>
    </xf>
    <xf numFmtId="3" fontId="14" fillId="0" borderId="20" xfId="0" applyNumberFormat="1" applyFont="1" applyFill="1" applyBorder="1" applyAlignment="1">
      <alignment horizontal="left" vertical="center"/>
    </xf>
    <xf numFmtId="3" fontId="14" fillId="0" borderId="17" xfId="0" applyNumberFormat="1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164" fontId="15" fillId="0" borderId="27" xfId="0" applyNumberFormat="1" applyFont="1" applyFill="1" applyBorder="1" applyAlignment="1">
      <alignment horizontal="center" vertical="center"/>
    </xf>
    <xf numFmtId="164" fontId="15" fillId="0" borderId="39" xfId="0" applyNumberFormat="1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5372D5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13</xdr:row>
      <xdr:rowOff>95250</xdr:rowOff>
    </xdr:from>
    <xdr:to>
      <xdr:col>11</xdr:col>
      <xdr:colOff>1200150</xdr:colOff>
      <xdr:row>16</xdr:row>
      <xdr:rowOff>704850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9620250"/>
          <a:ext cx="3486150" cy="257175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17</xdr:row>
      <xdr:rowOff>76200</xdr:rowOff>
    </xdr:from>
    <xdr:to>
      <xdr:col>11</xdr:col>
      <xdr:colOff>1237258</xdr:colOff>
      <xdr:row>20</xdr:row>
      <xdr:rowOff>552450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2363450"/>
          <a:ext cx="3504208" cy="2628900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31</xdr:row>
      <xdr:rowOff>76200</xdr:rowOff>
    </xdr:from>
    <xdr:to>
      <xdr:col>11</xdr:col>
      <xdr:colOff>1405890</xdr:colOff>
      <xdr:row>33</xdr:row>
      <xdr:rowOff>967740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18326100"/>
          <a:ext cx="3901440" cy="275844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9</xdr:row>
      <xdr:rowOff>171450</xdr:rowOff>
    </xdr:from>
    <xdr:to>
      <xdr:col>11</xdr:col>
      <xdr:colOff>1047750</xdr:colOff>
      <xdr:row>13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7010400"/>
          <a:ext cx="3124200" cy="2400300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457200</xdr:colOff>
      <xdr:row>21</xdr:row>
      <xdr:rowOff>38101</xdr:rowOff>
    </xdr:from>
    <xdr:to>
      <xdr:col>11</xdr:col>
      <xdr:colOff>1085374</xdr:colOff>
      <xdr:row>24</xdr:row>
      <xdr:rowOff>723900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2550" y="16249651"/>
          <a:ext cx="3276124" cy="2914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view="pageBreakPreview" zoomScale="50" zoomScaleNormal="25" zoomScaleSheetLayoutView="50" workbookViewId="0">
      <selection activeCell="H27" sqref="H27"/>
    </sheetView>
  </sheetViews>
  <sheetFormatPr defaultRowHeight="14.25" x14ac:dyDescent="0.2"/>
  <cols>
    <col min="1" max="1" width="11.7109375" style="1" customWidth="1"/>
    <col min="2" max="4" width="15.7109375" style="1" customWidth="1"/>
    <col min="5" max="5" width="9.42578125" style="1" customWidth="1"/>
    <col min="6" max="6" width="7.85546875" style="1" customWidth="1"/>
    <col min="7" max="7" width="34.7109375" style="1" customWidth="1"/>
    <col min="8" max="8" width="33.5703125" style="1" customWidth="1"/>
    <col min="9" max="9" width="39.85546875" style="1" customWidth="1"/>
    <col min="10" max="10" width="13.42578125" style="1" customWidth="1"/>
    <col min="11" max="11" width="26.140625" style="1" customWidth="1"/>
    <col min="12" max="12" width="25.5703125" style="1" customWidth="1"/>
    <col min="13" max="13" width="21.7109375" style="1" customWidth="1"/>
    <col min="14" max="14" width="9.140625" style="1" hidden="1" customWidth="1"/>
    <col min="15" max="15" width="6" style="1" customWidth="1"/>
    <col min="16" max="16384" width="9.140625" style="1"/>
  </cols>
  <sheetData>
    <row r="1" spans="1:15" ht="47.25" customHeight="1" x14ac:dyDescent="0.8">
      <c r="B1" s="134" t="s">
        <v>16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5" ht="36.75" customHeight="1" x14ac:dyDescent="0.75">
      <c r="A2" s="35" t="s">
        <v>57</v>
      </c>
      <c r="B2" s="52"/>
      <c r="C2" s="53"/>
      <c r="D2" s="53"/>
      <c r="E2" s="54"/>
      <c r="F2" s="54"/>
      <c r="G2" s="55"/>
      <c r="H2" s="56"/>
      <c r="I2" s="57" t="s">
        <v>60</v>
      </c>
      <c r="J2" s="57"/>
      <c r="K2" s="57"/>
      <c r="L2" s="57"/>
      <c r="M2" s="48"/>
    </row>
    <row r="3" spans="1:15" ht="42" customHeight="1" x14ac:dyDescent="0.65">
      <c r="A3" s="35" t="s">
        <v>58</v>
      </c>
      <c r="B3" s="52"/>
      <c r="C3" s="53"/>
      <c r="D3" s="53"/>
      <c r="E3" s="54"/>
      <c r="F3" s="54"/>
      <c r="G3" s="55"/>
      <c r="H3" s="58"/>
      <c r="I3" s="59" t="s">
        <v>59</v>
      </c>
      <c r="J3" s="60"/>
      <c r="K3" s="60"/>
      <c r="L3" s="60"/>
      <c r="M3" s="36"/>
      <c r="N3" s="37"/>
      <c r="O3" s="10"/>
    </row>
    <row r="4" spans="1:15" ht="42" customHeight="1" x14ac:dyDescent="0.65">
      <c r="A4" s="35"/>
      <c r="B4" s="51" t="s">
        <v>56</v>
      </c>
      <c r="G4" s="32"/>
      <c r="H4" s="33"/>
      <c r="I4" s="33"/>
      <c r="J4" s="33"/>
      <c r="K4" s="34"/>
      <c r="L4" s="34"/>
    </row>
    <row r="5" spans="1:15" ht="29.25" customHeight="1" x14ac:dyDescent="0.45">
      <c r="B5" s="9"/>
      <c r="C5" s="7"/>
      <c r="D5" s="7"/>
      <c r="E5" s="7"/>
      <c r="F5" s="8"/>
      <c r="G5" s="8"/>
      <c r="H5" s="31"/>
      <c r="I5" s="31"/>
      <c r="J5" s="31"/>
      <c r="K5" s="31"/>
      <c r="L5" s="8"/>
    </row>
    <row r="6" spans="1:15" ht="25.5" customHeight="1" x14ac:dyDescent="0.4">
      <c r="B6" s="157" t="s">
        <v>70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5" ht="49.5" customHeight="1" thickBot="1" x14ac:dyDescent="0.55000000000000004">
      <c r="B7" s="63" t="s">
        <v>41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5" ht="19.5" customHeight="1" x14ac:dyDescent="0.2">
      <c r="B8" s="168" t="s">
        <v>0</v>
      </c>
      <c r="C8" s="61"/>
      <c r="D8" s="61"/>
      <c r="E8" s="61"/>
      <c r="F8" s="170" t="s">
        <v>1</v>
      </c>
      <c r="G8" s="61" t="s">
        <v>4</v>
      </c>
      <c r="H8" s="158" t="s">
        <v>26</v>
      </c>
      <c r="I8" s="166" t="s">
        <v>61</v>
      </c>
      <c r="J8" s="160" t="s">
        <v>5</v>
      </c>
      <c r="K8" s="161"/>
      <c r="L8" s="162"/>
    </row>
    <row r="9" spans="1:15" ht="16.5" customHeight="1" thickBot="1" x14ac:dyDescent="0.25">
      <c r="B9" s="169"/>
      <c r="C9" s="62"/>
      <c r="D9" s="62"/>
      <c r="E9" s="62"/>
      <c r="F9" s="171"/>
      <c r="G9" s="62"/>
      <c r="H9" s="159"/>
      <c r="I9" s="167"/>
      <c r="J9" s="163"/>
      <c r="K9" s="164"/>
      <c r="L9" s="165"/>
    </row>
    <row r="10" spans="1:15" ht="40.5" customHeight="1" thickBot="1" x14ac:dyDescent="0.25">
      <c r="B10" s="74" t="s">
        <v>28</v>
      </c>
      <c r="C10" s="75"/>
      <c r="D10" s="75"/>
      <c r="E10" s="75"/>
      <c r="F10" s="75"/>
      <c r="G10" s="75"/>
      <c r="H10" s="75"/>
      <c r="I10" s="76"/>
      <c r="J10" s="148"/>
      <c r="K10" s="149"/>
      <c r="L10" s="150"/>
    </row>
    <row r="11" spans="1:15" ht="52.5" customHeight="1" x14ac:dyDescent="0.2">
      <c r="B11" s="68" t="s">
        <v>15</v>
      </c>
      <c r="C11" s="69"/>
      <c r="D11" s="69"/>
      <c r="E11" s="70"/>
      <c r="F11" s="21" t="s">
        <v>2</v>
      </c>
      <c r="G11" s="15">
        <v>15550</v>
      </c>
      <c r="H11" s="15">
        <f>3*K36+G11</f>
        <v>29650</v>
      </c>
      <c r="I11" s="16">
        <f>K37*3+G11</f>
        <v>32800</v>
      </c>
      <c r="J11" s="151"/>
      <c r="K11" s="152"/>
      <c r="L11" s="153"/>
    </row>
    <row r="12" spans="1:15" ht="46.5" customHeight="1" x14ac:dyDescent="0.2">
      <c r="B12" s="71" t="s">
        <v>12</v>
      </c>
      <c r="C12" s="72"/>
      <c r="D12" s="72"/>
      <c r="E12" s="73"/>
      <c r="F12" s="22" t="s">
        <v>2</v>
      </c>
      <c r="G12" s="14">
        <v>20750</v>
      </c>
      <c r="H12" s="14">
        <f>4*K36+G12</f>
        <v>39550</v>
      </c>
      <c r="I12" s="38">
        <f>K37*4+G12</f>
        <v>43750</v>
      </c>
      <c r="J12" s="151"/>
      <c r="K12" s="152"/>
      <c r="L12" s="153"/>
    </row>
    <row r="13" spans="1:15" ht="61.5" customHeight="1" thickBot="1" x14ac:dyDescent="0.25">
      <c r="B13" s="65" t="s">
        <v>13</v>
      </c>
      <c r="C13" s="66"/>
      <c r="D13" s="66"/>
      <c r="E13" s="67"/>
      <c r="F13" s="39" t="s">
        <v>2</v>
      </c>
      <c r="G13" s="40">
        <v>26200</v>
      </c>
      <c r="H13" s="40">
        <f>5*K36+G13</f>
        <v>49700</v>
      </c>
      <c r="I13" s="41">
        <f>K37*5+G13</f>
        <v>54950</v>
      </c>
      <c r="J13" s="154"/>
      <c r="K13" s="155"/>
      <c r="L13" s="156"/>
    </row>
    <row r="14" spans="1:15" ht="52.5" customHeight="1" thickBot="1" x14ac:dyDescent="0.25">
      <c r="B14" s="74" t="s">
        <v>29</v>
      </c>
      <c r="C14" s="75"/>
      <c r="D14" s="75"/>
      <c r="E14" s="75"/>
      <c r="F14" s="75"/>
      <c r="G14" s="75"/>
      <c r="H14" s="75"/>
      <c r="I14" s="76"/>
      <c r="J14" s="151"/>
      <c r="K14" s="152"/>
      <c r="L14" s="153"/>
    </row>
    <row r="15" spans="1:15" ht="51" customHeight="1" x14ac:dyDescent="0.2">
      <c r="B15" s="68" t="s">
        <v>15</v>
      </c>
      <c r="C15" s="69"/>
      <c r="D15" s="69"/>
      <c r="E15" s="70"/>
      <c r="F15" s="21" t="s">
        <v>2</v>
      </c>
      <c r="G15" s="15">
        <v>18189</v>
      </c>
      <c r="H15" s="15">
        <f>3*K36+G15</f>
        <v>32289</v>
      </c>
      <c r="I15" s="16">
        <f>K37*3+G15</f>
        <v>35439</v>
      </c>
      <c r="J15" s="151"/>
      <c r="K15" s="152"/>
      <c r="L15" s="153"/>
    </row>
    <row r="16" spans="1:15" ht="51" customHeight="1" x14ac:dyDescent="0.2">
      <c r="B16" s="71" t="s">
        <v>12</v>
      </c>
      <c r="C16" s="72"/>
      <c r="D16" s="72"/>
      <c r="E16" s="73"/>
      <c r="F16" s="22" t="s">
        <v>2</v>
      </c>
      <c r="G16" s="14">
        <v>23938</v>
      </c>
      <c r="H16" s="14">
        <f>4*K36+G16</f>
        <v>42738</v>
      </c>
      <c r="I16" s="38">
        <f>K37*4+G16</f>
        <v>46938</v>
      </c>
      <c r="J16" s="151"/>
      <c r="K16" s="152"/>
      <c r="L16" s="153"/>
    </row>
    <row r="17" spans="2:16" ht="63" customHeight="1" thickBot="1" x14ac:dyDescent="0.25">
      <c r="B17" s="65" t="s">
        <v>13</v>
      </c>
      <c r="C17" s="66"/>
      <c r="D17" s="66"/>
      <c r="E17" s="67"/>
      <c r="F17" s="39" t="s">
        <v>2</v>
      </c>
      <c r="G17" s="40">
        <v>30900</v>
      </c>
      <c r="H17" s="40">
        <f>5*K36+G17</f>
        <v>54400</v>
      </c>
      <c r="I17" s="41">
        <f>K37*5+G17</f>
        <v>59650</v>
      </c>
      <c r="J17" s="154"/>
      <c r="K17" s="155"/>
      <c r="L17" s="156"/>
    </row>
    <row r="18" spans="2:16" ht="58.5" customHeight="1" thickBot="1" x14ac:dyDescent="0.25">
      <c r="B18" s="74" t="s">
        <v>30</v>
      </c>
      <c r="C18" s="75"/>
      <c r="D18" s="75"/>
      <c r="E18" s="75"/>
      <c r="F18" s="75"/>
      <c r="G18" s="75"/>
      <c r="H18" s="75"/>
      <c r="I18" s="75"/>
      <c r="J18" s="148"/>
      <c r="K18" s="149"/>
      <c r="L18" s="150"/>
    </row>
    <row r="19" spans="2:16" ht="55.5" customHeight="1" x14ac:dyDescent="0.2">
      <c r="B19" s="68" t="s">
        <v>32</v>
      </c>
      <c r="C19" s="69"/>
      <c r="D19" s="69"/>
      <c r="E19" s="70"/>
      <c r="F19" s="21" t="s">
        <v>2</v>
      </c>
      <c r="G19" s="15">
        <v>15550</v>
      </c>
      <c r="H19" s="15">
        <f>G19+K36*3</f>
        <v>29650</v>
      </c>
      <c r="I19" s="20">
        <f>K37*3+G19</f>
        <v>32800</v>
      </c>
      <c r="J19" s="151"/>
      <c r="K19" s="152"/>
      <c r="L19" s="153"/>
    </row>
    <row r="20" spans="2:16" ht="55.5" customHeight="1" x14ac:dyDescent="0.2">
      <c r="B20" s="71" t="s">
        <v>33</v>
      </c>
      <c r="C20" s="72"/>
      <c r="D20" s="72"/>
      <c r="E20" s="73"/>
      <c r="F20" s="22" t="s">
        <v>2</v>
      </c>
      <c r="G20" s="14">
        <v>20750</v>
      </c>
      <c r="H20" s="14">
        <f>G20+K36*4</f>
        <v>39550</v>
      </c>
      <c r="I20" s="19">
        <f>K37*4+G20</f>
        <v>43750</v>
      </c>
      <c r="J20" s="151"/>
      <c r="K20" s="152"/>
      <c r="L20" s="153"/>
    </row>
    <row r="21" spans="2:16" ht="58.5" customHeight="1" thickBot="1" x14ac:dyDescent="0.25">
      <c r="B21" s="65" t="s">
        <v>34</v>
      </c>
      <c r="C21" s="66"/>
      <c r="D21" s="66"/>
      <c r="E21" s="67"/>
      <c r="F21" s="22" t="s">
        <v>2</v>
      </c>
      <c r="G21" s="13">
        <v>26200</v>
      </c>
      <c r="H21" s="13">
        <f>G21+K36*5</f>
        <v>49700</v>
      </c>
      <c r="I21" s="18">
        <f>K37*5+G21</f>
        <v>54950</v>
      </c>
      <c r="J21" s="154"/>
      <c r="K21" s="155"/>
      <c r="L21" s="156"/>
    </row>
    <row r="22" spans="2:16" ht="58.5" customHeight="1" thickBot="1" x14ac:dyDescent="0.25">
      <c r="B22" s="74" t="s">
        <v>31</v>
      </c>
      <c r="C22" s="75"/>
      <c r="D22" s="75"/>
      <c r="E22" s="75"/>
      <c r="F22" s="75"/>
      <c r="G22" s="75"/>
      <c r="H22" s="75"/>
      <c r="I22" s="75"/>
      <c r="J22" s="151"/>
      <c r="K22" s="152"/>
      <c r="L22" s="153"/>
    </row>
    <row r="23" spans="2:16" ht="58.5" customHeight="1" x14ac:dyDescent="0.2">
      <c r="B23" s="68" t="s">
        <v>35</v>
      </c>
      <c r="C23" s="69"/>
      <c r="D23" s="69"/>
      <c r="E23" s="70"/>
      <c r="F23" s="21" t="s">
        <v>2</v>
      </c>
      <c r="G23" s="15">
        <v>13900</v>
      </c>
      <c r="H23" s="15">
        <f>K36*3+G23</f>
        <v>28000</v>
      </c>
      <c r="I23" s="16">
        <f>K37*3+G23</f>
        <v>31150</v>
      </c>
      <c r="J23" s="151"/>
      <c r="K23" s="152"/>
      <c r="L23" s="153"/>
    </row>
    <row r="24" spans="2:16" ht="58.5" customHeight="1" x14ac:dyDescent="0.2">
      <c r="B24" s="71" t="s">
        <v>36</v>
      </c>
      <c r="C24" s="72"/>
      <c r="D24" s="72"/>
      <c r="E24" s="73"/>
      <c r="F24" s="22" t="s">
        <v>2</v>
      </c>
      <c r="G24" s="14">
        <v>18139</v>
      </c>
      <c r="H24" s="14">
        <f>K36*4+G24</f>
        <v>36939</v>
      </c>
      <c r="I24" s="38">
        <f>K37*4+G24</f>
        <v>41139</v>
      </c>
      <c r="J24" s="151"/>
      <c r="K24" s="152"/>
      <c r="L24" s="153"/>
    </row>
    <row r="25" spans="2:16" ht="58.5" customHeight="1" thickBot="1" x14ac:dyDescent="0.25">
      <c r="B25" s="65" t="s">
        <v>37</v>
      </c>
      <c r="C25" s="66"/>
      <c r="D25" s="66"/>
      <c r="E25" s="67"/>
      <c r="F25" s="39" t="s">
        <v>2</v>
      </c>
      <c r="G25" s="40">
        <v>22136</v>
      </c>
      <c r="H25" s="40">
        <f>K36*5+G25</f>
        <v>45636</v>
      </c>
      <c r="I25" s="41">
        <f>K37*5+G25</f>
        <v>50886</v>
      </c>
      <c r="J25" s="154"/>
      <c r="K25" s="155"/>
      <c r="L25" s="156"/>
    </row>
    <row r="26" spans="2:16" ht="58.5" customHeight="1" thickBot="1" x14ac:dyDescent="0.25">
      <c r="B26" s="176" t="s">
        <v>55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8"/>
    </row>
    <row r="27" spans="2:16" s="11" customFormat="1" ht="61.5" customHeight="1" thickBot="1" x14ac:dyDescent="0.25">
      <c r="B27" s="172" t="s">
        <v>52</v>
      </c>
      <c r="C27" s="173"/>
      <c r="D27" s="173"/>
      <c r="E27" s="173"/>
      <c r="F27" s="173"/>
      <c r="G27" s="173"/>
      <c r="H27" s="49" t="s">
        <v>53</v>
      </c>
      <c r="I27" s="50" t="s">
        <v>54</v>
      </c>
      <c r="J27" s="152"/>
      <c r="K27" s="152"/>
      <c r="L27" s="153"/>
      <c r="P27" s="12"/>
    </row>
    <row r="28" spans="2:16" s="11" customFormat="1" ht="60" customHeight="1" x14ac:dyDescent="0.2">
      <c r="B28" s="68" t="s">
        <v>15</v>
      </c>
      <c r="C28" s="69"/>
      <c r="D28" s="69"/>
      <c r="E28" s="70"/>
      <c r="F28" s="21" t="s">
        <v>2</v>
      </c>
      <c r="G28" s="15">
        <v>12750</v>
      </c>
      <c r="H28" s="15">
        <v>8500</v>
      </c>
      <c r="I28" s="16">
        <f>H28+G28</f>
        <v>21250</v>
      </c>
      <c r="J28" s="151"/>
      <c r="K28" s="152"/>
      <c r="L28" s="153"/>
      <c r="P28" s="12"/>
    </row>
    <row r="29" spans="2:16" s="11" customFormat="1" ht="60" customHeight="1" x14ac:dyDescent="0.2">
      <c r="B29" s="71" t="s">
        <v>12</v>
      </c>
      <c r="C29" s="72"/>
      <c r="D29" s="72"/>
      <c r="E29" s="73"/>
      <c r="F29" s="22" t="s">
        <v>2</v>
      </c>
      <c r="G29" s="14">
        <v>16800</v>
      </c>
      <c r="H29" s="14">
        <v>9500</v>
      </c>
      <c r="I29" s="38">
        <f>H29+G29</f>
        <v>26300</v>
      </c>
      <c r="J29" s="151"/>
      <c r="K29" s="152"/>
      <c r="L29" s="153"/>
      <c r="P29" s="12"/>
    </row>
    <row r="30" spans="2:16" s="11" customFormat="1" ht="60" customHeight="1" thickBot="1" x14ac:dyDescent="0.25">
      <c r="B30" s="65" t="s">
        <v>13</v>
      </c>
      <c r="C30" s="66"/>
      <c r="D30" s="66"/>
      <c r="E30" s="67"/>
      <c r="F30" s="39" t="s">
        <v>2</v>
      </c>
      <c r="G30" s="40">
        <v>21350</v>
      </c>
      <c r="H30" s="40">
        <v>11000</v>
      </c>
      <c r="I30" s="41">
        <f>H30+G30</f>
        <v>32350</v>
      </c>
      <c r="J30" s="154"/>
      <c r="K30" s="155"/>
      <c r="L30" s="156"/>
      <c r="P30" s="12"/>
    </row>
    <row r="31" spans="2:16" s="11" customFormat="1" ht="60" customHeight="1" thickBot="1" x14ac:dyDescent="0.25">
      <c r="B31" s="145" t="s">
        <v>68</v>
      </c>
      <c r="C31" s="146"/>
      <c r="D31" s="146"/>
      <c r="E31" s="146"/>
      <c r="F31" s="146"/>
      <c r="G31" s="146"/>
      <c r="H31" s="146"/>
      <c r="I31" s="147"/>
      <c r="J31" s="43"/>
      <c r="K31" s="44"/>
      <c r="L31" s="45"/>
      <c r="P31" s="12"/>
    </row>
    <row r="32" spans="2:16" s="11" customFormat="1" ht="63" customHeight="1" thickBot="1" x14ac:dyDescent="0.25">
      <c r="B32" s="142" t="s">
        <v>38</v>
      </c>
      <c r="C32" s="143"/>
      <c r="D32" s="143"/>
      <c r="E32" s="143"/>
      <c r="F32" s="143"/>
      <c r="G32" s="143"/>
      <c r="H32" s="143"/>
      <c r="I32" s="144"/>
      <c r="J32" s="151"/>
      <c r="K32" s="152"/>
      <c r="L32" s="153"/>
      <c r="P32" s="12"/>
    </row>
    <row r="33" spans="2:19" s="11" customFormat="1" ht="84" customHeight="1" x14ac:dyDescent="0.2">
      <c r="B33" s="136" t="s">
        <v>39</v>
      </c>
      <c r="C33" s="137"/>
      <c r="D33" s="137"/>
      <c r="E33" s="137"/>
      <c r="F33" s="137"/>
      <c r="G33" s="137"/>
      <c r="H33" s="174">
        <v>6824</v>
      </c>
      <c r="I33" s="175"/>
      <c r="J33" s="151"/>
      <c r="K33" s="152"/>
      <c r="L33" s="153"/>
      <c r="P33" s="12"/>
    </row>
    <row r="34" spans="2:19" s="11" customFormat="1" ht="93" customHeight="1" thickBot="1" x14ac:dyDescent="0.25">
      <c r="B34" s="140" t="s">
        <v>40</v>
      </c>
      <c r="C34" s="141"/>
      <c r="D34" s="141"/>
      <c r="E34" s="141"/>
      <c r="F34" s="141"/>
      <c r="G34" s="141"/>
      <c r="H34" s="138">
        <v>9024</v>
      </c>
      <c r="I34" s="139"/>
      <c r="J34" s="151"/>
      <c r="K34" s="152"/>
      <c r="L34" s="153"/>
      <c r="P34" s="12"/>
    </row>
    <row r="35" spans="2:19" ht="76.5" customHeight="1" x14ac:dyDescent="0.2">
      <c r="B35" s="23" t="s">
        <v>11</v>
      </c>
      <c r="C35" s="111" t="s">
        <v>10</v>
      </c>
      <c r="D35" s="111"/>
      <c r="E35" s="111"/>
      <c r="F35" s="111"/>
      <c r="G35" s="111"/>
      <c r="H35" s="128" t="s">
        <v>7</v>
      </c>
      <c r="I35" s="129"/>
      <c r="J35" s="24" t="s">
        <v>1</v>
      </c>
      <c r="K35" s="24" t="s">
        <v>8</v>
      </c>
      <c r="L35" s="25" t="s">
        <v>9</v>
      </c>
      <c r="Q35" s="2"/>
      <c r="S35" s="11"/>
    </row>
    <row r="36" spans="2:19" ht="55.5" customHeight="1" x14ac:dyDescent="0.2">
      <c r="B36" s="26">
        <v>2</v>
      </c>
      <c r="C36" s="112" t="s">
        <v>27</v>
      </c>
      <c r="D36" s="112"/>
      <c r="E36" s="112"/>
      <c r="F36" s="112"/>
      <c r="G36" s="112"/>
      <c r="H36" s="130" t="s">
        <v>14</v>
      </c>
      <c r="I36" s="131"/>
      <c r="J36" s="17" t="s">
        <v>3</v>
      </c>
      <c r="K36" s="27">
        <v>4700</v>
      </c>
      <c r="L36" s="29" t="s">
        <v>50</v>
      </c>
      <c r="Q36" s="2"/>
    </row>
    <row r="37" spans="2:19" ht="42" customHeight="1" thickBot="1" x14ac:dyDescent="0.25">
      <c r="B37" s="26">
        <v>3</v>
      </c>
      <c r="C37" s="112" t="s">
        <v>27</v>
      </c>
      <c r="D37" s="112"/>
      <c r="E37" s="112"/>
      <c r="F37" s="112"/>
      <c r="G37" s="112"/>
      <c r="H37" s="132" t="s">
        <v>66</v>
      </c>
      <c r="I37" s="133"/>
      <c r="J37" s="17" t="s">
        <v>3</v>
      </c>
      <c r="K37" s="30">
        <v>5750</v>
      </c>
      <c r="L37" s="28" t="s">
        <v>6</v>
      </c>
      <c r="Q37" s="2"/>
    </row>
    <row r="38" spans="2:19" ht="48" customHeight="1" thickBot="1" x14ac:dyDescent="0.25">
      <c r="B38" s="26">
        <v>3</v>
      </c>
      <c r="C38" s="112" t="s">
        <v>27</v>
      </c>
      <c r="D38" s="112"/>
      <c r="E38" s="112"/>
      <c r="F38" s="112"/>
      <c r="G38" s="112"/>
      <c r="H38" s="132" t="s">
        <v>67</v>
      </c>
      <c r="I38" s="133"/>
      <c r="J38" s="17" t="s">
        <v>3</v>
      </c>
      <c r="K38" s="30">
        <v>6230</v>
      </c>
      <c r="L38" s="28" t="s">
        <v>6</v>
      </c>
      <c r="P38" s="6"/>
      <c r="Q38" s="3"/>
    </row>
    <row r="39" spans="2:19" ht="57" customHeight="1" thickBot="1" x14ac:dyDescent="0.25">
      <c r="B39" s="114" t="s">
        <v>20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6"/>
      <c r="P39" s="6"/>
      <c r="Q39" s="3"/>
    </row>
    <row r="40" spans="2:19" ht="57" customHeight="1" thickBot="1" x14ac:dyDescent="0.25">
      <c r="B40" s="123" t="s">
        <v>51</v>
      </c>
      <c r="C40" s="124"/>
      <c r="D40" s="124"/>
      <c r="E40" s="124"/>
      <c r="F40" s="124"/>
      <c r="G40" s="125"/>
      <c r="H40" s="126" t="s">
        <v>62</v>
      </c>
      <c r="I40" s="126"/>
      <c r="J40" s="126"/>
      <c r="K40" s="126"/>
      <c r="L40" s="127"/>
      <c r="P40" s="6"/>
      <c r="Q40" s="3"/>
    </row>
    <row r="41" spans="2:19" ht="58.5" customHeight="1" x14ac:dyDescent="0.2">
      <c r="B41" s="109" t="s">
        <v>17</v>
      </c>
      <c r="C41" s="110"/>
      <c r="D41" s="110"/>
      <c r="E41" s="110"/>
      <c r="F41" s="110"/>
      <c r="G41" s="110"/>
      <c r="H41" s="117" t="s">
        <v>18</v>
      </c>
      <c r="I41" s="118"/>
      <c r="J41" s="118"/>
      <c r="K41" s="118"/>
      <c r="L41" s="119"/>
      <c r="P41" s="6"/>
      <c r="Q41" s="3"/>
    </row>
    <row r="42" spans="2:19" ht="48" customHeight="1" thickBot="1" x14ac:dyDescent="0.25">
      <c r="B42" s="100" t="s">
        <v>19</v>
      </c>
      <c r="C42" s="101"/>
      <c r="D42" s="101"/>
      <c r="E42" s="101"/>
      <c r="F42" s="101"/>
      <c r="G42" s="101"/>
      <c r="H42" s="120" t="s">
        <v>21</v>
      </c>
      <c r="I42" s="121"/>
      <c r="J42" s="121"/>
      <c r="K42" s="121"/>
      <c r="L42" s="122"/>
    </row>
    <row r="43" spans="2:19" ht="51" customHeight="1" thickBot="1" x14ac:dyDescent="0.25">
      <c r="B43" s="86" t="s">
        <v>22</v>
      </c>
      <c r="C43" s="87"/>
      <c r="D43" s="87"/>
      <c r="E43" s="87"/>
      <c r="F43" s="87"/>
      <c r="G43" s="87"/>
      <c r="H43" s="87"/>
      <c r="I43" s="87"/>
      <c r="J43" s="87"/>
      <c r="K43" s="87"/>
      <c r="L43" s="88"/>
    </row>
    <row r="44" spans="2:19" ht="35.1" customHeight="1" x14ac:dyDescent="0.2">
      <c r="B44" s="113" t="s">
        <v>23</v>
      </c>
      <c r="C44" s="113"/>
      <c r="D44" s="113"/>
      <c r="E44" s="113"/>
      <c r="F44" s="113"/>
      <c r="G44" s="113"/>
      <c r="H44" s="113"/>
      <c r="I44" s="106" t="s">
        <v>63</v>
      </c>
      <c r="J44" s="107"/>
      <c r="K44" s="107"/>
      <c r="L44" s="108"/>
    </row>
    <row r="45" spans="2:19" ht="35.1" customHeight="1" x14ac:dyDescent="0.2">
      <c r="B45" s="91" t="s">
        <v>24</v>
      </c>
      <c r="C45" s="92"/>
      <c r="D45" s="92"/>
      <c r="E45" s="92"/>
      <c r="F45" s="92"/>
      <c r="G45" s="92"/>
      <c r="H45" s="93"/>
      <c r="I45" s="80" t="s">
        <v>64</v>
      </c>
      <c r="J45" s="81"/>
      <c r="K45" s="81"/>
      <c r="L45" s="82"/>
    </row>
    <row r="46" spans="2:19" ht="35.1" customHeight="1" thickBot="1" x14ac:dyDescent="0.25">
      <c r="B46" s="77" t="s">
        <v>25</v>
      </c>
      <c r="C46" s="78"/>
      <c r="D46" s="78"/>
      <c r="E46" s="78"/>
      <c r="F46" s="78"/>
      <c r="G46" s="78"/>
      <c r="H46" s="79"/>
      <c r="I46" s="83" t="s">
        <v>69</v>
      </c>
      <c r="J46" s="84"/>
      <c r="K46" s="84"/>
      <c r="L46" s="85"/>
    </row>
    <row r="47" spans="2:19" ht="35.1" customHeight="1" thickBot="1" x14ac:dyDescent="0.25">
      <c r="B47" s="86" t="s">
        <v>42</v>
      </c>
      <c r="C47" s="87"/>
      <c r="D47" s="87"/>
      <c r="E47" s="87"/>
      <c r="F47" s="87"/>
      <c r="G47" s="87"/>
      <c r="H47" s="87"/>
      <c r="I47" s="87"/>
      <c r="J47" s="87"/>
      <c r="K47" s="87"/>
      <c r="L47" s="88"/>
    </row>
    <row r="48" spans="2:19" ht="35.1" customHeight="1" x14ac:dyDescent="0.2">
      <c r="B48" s="46" t="s">
        <v>43</v>
      </c>
      <c r="C48" s="47"/>
      <c r="D48" s="47"/>
      <c r="E48" s="47"/>
      <c r="F48" s="47"/>
      <c r="G48" s="47"/>
      <c r="H48" s="42"/>
      <c r="I48" s="89" t="s">
        <v>46</v>
      </c>
      <c r="J48" s="89"/>
      <c r="K48" s="89"/>
      <c r="L48" s="90"/>
    </row>
    <row r="49" spans="2:12" ht="35.1" customHeight="1" x14ac:dyDescent="0.2">
      <c r="B49" s="100" t="s">
        <v>44</v>
      </c>
      <c r="C49" s="101"/>
      <c r="D49" s="101"/>
      <c r="E49" s="101"/>
      <c r="F49" s="101"/>
      <c r="G49" s="101"/>
      <c r="H49" s="102"/>
      <c r="I49" s="94" t="s">
        <v>48</v>
      </c>
      <c r="J49" s="95"/>
      <c r="K49" s="95"/>
      <c r="L49" s="96"/>
    </row>
    <row r="50" spans="2:12" ht="35.1" customHeight="1" x14ac:dyDescent="0.2">
      <c r="B50" s="100" t="s">
        <v>45</v>
      </c>
      <c r="C50" s="101"/>
      <c r="D50" s="101"/>
      <c r="E50" s="101"/>
      <c r="F50" s="101"/>
      <c r="G50" s="101"/>
      <c r="H50" s="102"/>
      <c r="I50" s="94" t="s">
        <v>49</v>
      </c>
      <c r="J50" s="95"/>
      <c r="K50" s="95"/>
      <c r="L50" s="96"/>
    </row>
    <row r="51" spans="2:12" ht="35.1" customHeight="1" thickBot="1" x14ac:dyDescent="0.25">
      <c r="B51" s="103" t="s">
        <v>47</v>
      </c>
      <c r="C51" s="104"/>
      <c r="D51" s="104"/>
      <c r="E51" s="104"/>
      <c r="F51" s="104"/>
      <c r="G51" s="104"/>
      <c r="H51" s="105"/>
      <c r="I51" s="97" t="s">
        <v>65</v>
      </c>
      <c r="J51" s="98"/>
      <c r="K51" s="98"/>
      <c r="L51" s="99"/>
    </row>
    <row r="52" spans="2:12" ht="43.5" customHeight="1" x14ac:dyDescent="0.2"/>
    <row r="53" spans="2:12" ht="48" customHeight="1" x14ac:dyDescent="0.2"/>
    <row r="54" spans="2:12" ht="35.1" customHeight="1" x14ac:dyDescent="0.2"/>
    <row r="55" spans="2:12" ht="45" customHeight="1" x14ac:dyDescent="0.2"/>
    <row r="56" spans="2:12" ht="24.95" customHeight="1" x14ac:dyDescent="0.2"/>
    <row r="57" spans="2:12" ht="24.95" customHeight="1" x14ac:dyDescent="0.2"/>
    <row r="58" spans="2:12" ht="24.95" customHeight="1" x14ac:dyDescent="0.2"/>
    <row r="59" spans="2:12" ht="24.95" customHeight="1" x14ac:dyDescent="0.2"/>
    <row r="60" spans="2:12" ht="24.95" customHeight="1" x14ac:dyDescent="0.2">
      <c r="K60" s="2"/>
    </row>
    <row r="61" spans="2:12" ht="24.95" customHeight="1" x14ac:dyDescent="0.2">
      <c r="K61" s="2"/>
    </row>
    <row r="63" spans="2:12" ht="18" x14ac:dyDescent="0.25">
      <c r="K63" s="5"/>
    </row>
    <row r="64" spans="2:12" ht="18" x14ac:dyDescent="0.25">
      <c r="K64" s="5"/>
    </row>
    <row r="65" spans="11:11" ht="15" x14ac:dyDescent="0.2">
      <c r="K65" s="3"/>
    </row>
    <row r="66" spans="11:11" ht="15" x14ac:dyDescent="0.2">
      <c r="K66" s="3"/>
    </row>
    <row r="67" spans="11:11" ht="15" x14ac:dyDescent="0.2">
      <c r="K67" s="4"/>
    </row>
  </sheetData>
  <mergeCells count="72">
    <mergeCell ref="C37:G37"/>
    <mergeCell ref="H37:I37"/>
    <mergeCell ref="B27:G27"/>
    <mergeCell ref="B22:I22"/>
    <mergeCell ref="J22:L25"/>
    <mergeCell ref="B23:E23"/>
    <mergeCell ref="B24:E24"/>
    <mergeCell ref="B25:E25"/>
    <mergeCell ref="J27:L30"/>
    <mergeCell ref="B28:E28"/>
    <mergeCell ref="B29:E29"/>
    <mergeCell ref="B30:E30"/>
    <mergeCell ref="J32:L34"/>
    <mergeCell ref="H33:I33"/>
    <mergeCell ref="B26:L26"/>
    <mergeCell ref="B1:L1"/>
    <mergeCell ref="B33:G33"/>
    <mergeCell ref="H34:I34"/>
    <mergeCell ref="B34:G34"/>
    <mergeCell ref="B32:I32"/>
    <mergeCell ref="B31:I31"/>
    <mergeCell ref="J10:L13"/>
    <mergeCell ref="J14:L17"/>
    <mergeCell ref="J18:L21"/>
    <mergeCell ref="B6:L6"/>
    <mergeCell ref="H8:H9"/>
    <mergeCell ref="J8:L9"/>
    <mergeCell ref="B16:E16"/>
    <mergeCell ref="I8:I9"/>
    <mergeCell ref="B8:E9"/>
    <mergeCell ref="F8:F9"/>
    <mergeCell ref="B43:L43"/>
    <mergeCell ref="I44:L44"/>
    <mergeCell ref="B41:G41"/>
    <mergeCell ref="C35:G35"/>
    <mergeCell ref="C36:G36"/>
    <mergeCell ref="B44:H44"/>
    <mergeCell ref="C38:G38"/>
    <mergeCell ref="B39:L39"/>
    <mergeCell ref="H41:L41"/>
    <mergeCell ref="H42:L42"/>
    <mergeCell ref="B40:G40"/>
    <mergeCell ref="H40:L40"/>
    <mergeCell ref="H35:I35"/>
    <mergeCell ref="H36:I36"/>
    <mergeCell ref="H38:I38"/>
    <mergeCell ref="B42:G42"/>
    <mergeCell ref="I49:L49"/>
    <mergeCell ref="I50:L50"/>
    <mergeCell ref="I51:L51"/>
    <mergeCell ref="B49:H49"/>
    <mergeCell ref="B50:H50"/>
    <mergeCell ref="B51:H51"/>
    <mergeCell ref="B46:H46"/>
    <mergeCell ref="I45:L45"/>
    <mergeCell ref="I46:L46"/>
    <mergeCell ref="B47:L47"/>
    <mergeCell ref="I48:L48"/>
    <mergeCell ref="B45:H45"/>
    <mergeCell ref="G8:G9"/>
    <mergeCell ref="B7:L7"/>
    <mergeCell ref="B21:E21"/>
    <mergeCell ref="B19:E19"/>
    <mergeCell ref="B20:E20"/>
    <mergeCell ref="B15:E15"/>
    <mergeCell ref="B17:E17"/>
    <mergeCell ref="B14:I14"/>
    <mergeCell ref="B18:I18"/>
    <mergeCell ref="B10:I10"/>
    <mergeCell ref="B11:E11"/>
    <mergeCell ref="B12:E12"/>
    <mergeCell ref="B13:E13"/>
  </mergeCells>
  <printOptions horizontalCentered="1" verticalCentered="1"/>
  <pageMargins left="0.25" right="0.25" top="0.75" bottom="0.75" header="0.3" footer="0.3"/>
  <pageSetup paperSize="9" scale="29" fitToWidth="0" orientation="portrait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2023-01-26T04:39:54Z</dcterms:modified>
</cp:coreProperties>
</file>